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septiembre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<sst xmlns="http://schemas.openxmlformats.org/spreadsheetml/2006/main" count="98" uniqueCount="98">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</sst>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zoomScale="73" zoomScaleNormal="100" zoomScaleSheetLayoutView="73" workbookViewId="0">
      <selection activeCell="C88" sqref="C88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1" width="17" bestFit="1" customWidth="1"/>
    <col min="12" max="12" width="18.710937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765095873.33000004</v>
      </c>
      <c r="K11" s="14">
        <f t="shared" ref="K11" si="7">K12+K18+K28+K38+K47+K54+K64</f>
        <v>793316753.00999999</v>
      </c>
      <c r="L11" s="14">
        <f t="shared" ref="L11" si="8">L12+L18+L28+L38+L47+L54+L64</f>
        <v>1048821818.46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6038631391.3800001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93722920.960000008</v>
      </c>
      <c r="K12" s="15">
        <f t="shared" ref="K12" si="18">SUM(K13:K17)</f>
        <v>86195419.390000001</v>
      </c>
      <c r="L12" s="15">
        <f t="shared" ref="L12" si="19">SUM(L13:L17)</f>
        <v>84412547.600000009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803361304.19000006</v>
      </c>
    </row>
    <row r="13" spans="1:16" s="4" customFormat="1" ht="15.75" x14ac:dyDescent="0.25">
      <c r="A13" s="18" t="s">
        <v>2</v>
      </c>
      <c r="B13" s="19">
        <v>894183598</v>
      </c>
      <c r="C13" s="19">
        <v>952773683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80127447.780000001</v>
      </c>
      <c r="K13" s="19">
        <v>72563146.480000004</v>
      </c>
      <c r="L13" s="19">
        <v>70683263.010000005</v>
      </c>
      <c r="M13" s="19">
        <v>0</v>
      </c>
      <c r="N13" s="19">
        <v>0</v>
      </c>
      <c r="O13" s="19">
        <v>0</v>
      </c>
      <c r="P13" s="15">
        <f t="shared" ref="P13:P75" si="23">SUM(D13:O13)</f>
        <v>631208596.02999997</v>
      </c>
    </row>
    <row r="14" spans="1:16" s="4" customFormat="1" ht="15.75" x14ac:dyDescent="0.25">
      <c r="A14" s="18" t="s">
        <v>3</v>
      </c>
      <c r="B14" s="19">
        <v>110943976</v>
      </c>
      <c r="C14" s="19">
        <v>118453576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3014025</v>
      </c>
      <c r="K14" s="19">
        <v>2979025</v>
      </c>
      <c r="L14" s="19">
        <v>2994025</v>
      </c>
      <c r="M14" s="19">
        <v>0</v>
      </c>
      <c r="N14" s="19">
        <v>0</v>
      </c>
      <c r="O14" s="19">
        <v>0</v>
      </c>
      <c r="P14" s="15">
        <f t="shared" si="23"/>
        <v>79929887.430000007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136199343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10581448.18</v>
      </c>
      <c r="K17" s="19">
        <v>10653247.91</v>
      </c>
      <c r="L17" s="19">
        <v>10735259.59</v>
      </c>
      <c r="M17" s="19">
        <v>0</v>
      </c>
      <c r="N17" s="19">
        <v>0</v>
      </c>
      <c r="O17" s="19">
        <v>0</v>
      </c>
      <c r="P17" s="15">
        <f t="shared" si="23"/>
        <v>92222820.729999989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2741940834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140750127.68000001</v>
      </c>
      <c r="K18" s="15">
        <f t="shared" ref="K18" si="30">SUM(K19:K27)</f>
        <v>448452914.00999999</v>
      </c>
      <c r="L18" s="15">
        <f t="shared" ref="L18" si="31">SUM(L19:L27)</f>
        <v>254955470.12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2157548753.3499999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52709730.719999999</v>
      </c>
      <c r="K19" s="19">
        <v>53543059.079999998</v>
      </c>
      <c r="L19" s="19">
        <v>56828131.859999999</v>
      </c>
      <c r="M19" s="19">
        <v>0</v>
      </c>
      <c r="N19" s="19">
        <v>0</v>
      </c>
      <c r="O19" s="19">
        <v>0</v>
      </c>
      <c r="P19" s="15">
        <f t="shared" si="23"/>
        <v>487288187.24999994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150379.20000000001</v>
      </c>
      <c r="K20" s="19">
        <v>0</v>
      </c>
      <c r="L20" s="19">
        <v>294429.40000000002</v>
      </c>
      <c r="M20" s="19">
        <v>0</v>
      </c>
      <c r="N20" s="19">
        <v>0</v>
      </c>
      <c r="O20" s="19">
        <v>0</v>
      </c>
      <c r="P20" s="15">
        <f t="shared" si="23"/>
        <v>2515095.96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209356.92</v>
      </c>
      <c r="M21" s="19">
        <v>0</v>
      </c>
      <c r="N21" s="19">
        <v>0</v>
      </c>
      <c r="O21" s="19">
        <v>0</v>
      </c>
      <c r="P21" s="15">
        <f t="shared" si="23"/>
        <v>209356.92</v>
      </c>
    </row>
    <row r="22" spans="1:16" s="4" customFormat="1" ht="15.75" x14ac:dyDescent="0.25">
      <c r="A22" s="18" t="s">
        <v>11</v>
      </c>
      <c r="B22" s="19">
        <v>7000000</v>
      </c>
      <c r="C22" s="19">
        <v>10000000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16489.2</v>
      </c>
      <c r="K22" s="19">
        <v>0</v>
      </c>
      <c r="L22" s="19">
        <v>934166.45</v>
      </c>
      <c r="M22" s="19">
        <v>0</v>
      </c>
      <c r="N22" s="19">
        <v>0</v>
      </c>
      <c r="O22" s="19">
        <v>0</v>
      </c>
      <c r="P22" s="15">
        <f t="shared" si="23"/>
        <v>1411073.57</v>
      </c>
    </row>
    <row r="23" spans="1:16" s="4" customFormat="1" ht="15.75" x14ac:dyDescent="0.25">
      <c r="A23" s="18" t="s">
        <v>12</v>
      </c>
      <c r="B23" s="19">
        <v>12500000</v>
      </c>
      <c r="C23" s="19">
        <v>15000000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239423.48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4080731.48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4080188.48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177830294.84999999</v>
      </c>
    </row>
    <row r="25" spans="1:16" s="4" customFormat="1" ht="15.75" x14ac:dyDescent="0.25">
      <c r="A25" s="18" t="s">
        <v>14</v>
      </c>
      <c r="B25" s="19">
        <v>1100000000</v>
      </c>
      <c r="C25" s="19">
        <v>1097000000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26854086.649999999</v>
      </c>
      <c r="K25" s="19">
        <v>347966354.22000003</v>
      </c>
      <c r="L25" s="19">
        <v>87896673.019999996</v>
      </c>
      <c r="M25" s="19">
        <v>0</v>
      </c>
      <c r="N25" s="19">
        <v>0</v>
      </c>
      <c r="O25" s="19">
        <v>0</v>
      </c>
      <c r="P25" s="15">
        <f t="shared" si="23"/>
        <v>941361764.4000001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802540834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56638483.700000003</v>
      </c>
      <c r="K26" s="19">
        <v>46943500.710000001</v>
      </c>
      <c r="L26" s="19">
        <v>108792712.47</v>
      </c>
      <c r="M26" s="19">
        <v>0</v>
      </c>
      <c r="N26" s="19">
        <v>0</v>
      </c>
      <c r="O26" s="19">
        <v>0</v>
      </c>
      <c r="P26" s="15">
        <f t="shared" si="23"/>
        <v>542741027.66999996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61346.25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111221.25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11643715.59</v>
      </c>
      <c r="K28" s="15">
        <f t="shared" ref="K28" si="41">SUM(K29:K37)</f>
        <v>10162356.15</v>
      </c>
      <c r="L28" s="15">
        <f t="shared" ref="L28" si="42">SUM(L29:L37)</f>
        <v>11802695.92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79341735.190000013</v>
      </c>
    </row>
    <row r="29" spans="1:16" s="4" customFormat="1" ht="15.75" x14ac:dyDescent="0.25">
      <c r="A29" s="18" t="s">
        <v>18</v>
      </c>
      <c r="B29" s="19">
        <v>3000000</v>
      </c>
      <c r="C29" s="19">
        <v>3900500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209522</v>
      </c>
      <c r="K29" s="19">
        <v>128296</v>
      </c>
      <c r="L29" s="19">
        <v>170976</v>
      </c>
      <c r="M29" s="19">
        <v>0</v>
      </c>
      <c r="N29" s="19">
        <v>0</v>
      </c>
      <c r="O29" s="19">
        <v>0</v>
      </c>
      <c r="P29" s="15">
        <f t="shared" si="23"/>
        <v>1777013.52</v>
      </c>
    </row>
    <row r="30" spans="1:16" s="4" customFormat="1" ht="15.75" x14ac:dyDescent="0.25">
      <c r="A30" s="18" t="s">
        <v>19</v>
      </c>
      <c r="B30" s="19">
        <v>2000000</v>
      </c>
      <c r="C30" s="19">
        <v>3699500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486311.97</v>
      </c>
      <c r="K30" s="19">
        <v>33777.5</v>
      </c>
      <c r="L30" s="19">
        <v>169303.98</v>
      </c>
      <c r="M30" s="19">
        <v>0</v>
      </c>
      <c r="N30" s="19">
        <v>0</v>
      </c>
      <c r="O30" s="19">
        <v>0</v>
      </c>
      <c r="P30" s="15">
        <f t="shared" si="23"/>
        <v>964539.95</v>
      </c>
    </row>
    <row r="31" spans="1:16" s="4" customFormat="1" ht="15.75" x14ac:dyDescent="0.25">
      <c r="A31" s="18" t="s">
        <v>20</v>
      </c>
      <c r="B31" s="19">
        <v>21000000</v>
      </c>
      <c r="C31" s="19">
        <v>33900000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5342483.03</v>
      </c>
      <c r="K31" s="19">
        <v>2127527.4300000002</v>
      </c>
      <c r="L31" s="19">
        <v>3780153.6</v>
      </c>
      <c r="M31" s="19">
        <v>0</v>
      </c>
      <c r="N31" s="19">
        <v>0</v>
      </c>
      <c r="O31" s="19">
        <v>0</v>
      </c>
      <c r="P31" s="15">
        <f t="shared" si="23"/>
        <v>16387176.889999999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1080867.8</v>
      </c>
      <c r="K33" s="19">
        <v>0</v>
      </c>
      <c r="L33" s="19">
        <v>171255.2</v>
      </c>
      <c r="M33" s="19">
        <v>0</v>
      </c>
      <c r="N33" s="19">
        <v>0</v>
      </c>
      <c r="O33" s="19">
        <v>0</v>
      </c>
      <c r="P33" s="15">
        <f t="shared" si="23"/>
        <v>19855714.730000004</v>
      </c>
    </row>
    <row r="34" spans="1:16" s="4" customFormat="1" ht="15.75" x14ac:dyDescent="0.25">
      <c r="A34" s="18" t="s">
        <v>23</v>
      </c>
      <c r="B34" s="19">
        <v>4500000</v>
      </c>
      <c r="C34" s="19">
        <v>6130000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503331.25</v>
      </c>
      <c r="K34" s="19">
        <v>2431681.4700000002</v>
      </c>
      <c r="L34" s="19">
        <v>360103.31</v>
      </c>
      <c r="M34" s="19">
        <v>0</v>
      </c>
      <c r="N34" s="19">
        <v>0</v>
      </c>
      <c r="O34" s="19">
        <v>0</v>
      </c>
      <c r="P34" s="15">
        <f t="shared" si="23"/>
        <v>4923846.4300000006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1255352.52</v>
      </c>
      <c r="K35" s="19">
        <v>2504387.5499999998</v>
      </c>
      <c r="L35" s="19">
        <v>2005944.07</v>
      </c>
      <c r="M35" s="19">
        <v>0</v>
      </c>
      <c r="N35" s="19">
        <v>0</v>
      </c>
      <c r="O35" s="19">
        <v>0</v>
      </c>
      <c r="P35" s="15">
        <f t="shared" si="23"/>
        <v>14557953.870000001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45870000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2765847.02</v>
      </c>
      <c r="K37" s="19">
        <v>2936686.2</v>
      </c>
      <c r="L37" s="19">
        <v>5144959.76</v>
      </c>
      <c r="M37" s="19">
        <v>0</v>
      </c>
      <c r="N37" s="19">
        <v>0</v>
      </c>
      <c r="O37" s="19">
        <v>0</v>
      </c>
      <c r="P37" s="15">
        <f t="shared" si="23"/>
        <v>20875489.799999997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3885913942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328169023.94999999</v>
      </c>
      <c r="K54" s="15">
        <f t="shared" ref="K54" si="75">SUM(K55:K63)</f>
        <v>153591035.43000001</v>
      </c>
      <c r="L54" s="15">
        <f t="shared" ref="L54" si="76">SUM(L55:L63)</f>
        <v>232681541.37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1209984072.71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344027.82</v>
      </c>
      <c r="K55" s="19">
        <v>2608625.56</v>
      </c>
      <c r="L55" s="19">
        <v>1317016</v>
      </c>
      <c r="M55" s="19">
        <v>0</v>
      </c>
      <c r="N55" s="19">
        <v>0</v>
      </c>
      <c r="O55" s="19">
        <v>0</v>
      </c>
      <c r="P55" s="15">
        <f t="shared" si="23"/>
        <v>8840322.1899999995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136800</v>
      </c>
      <c r="M56" s="19">
        <v>0</v>
      </c>
      <c r="N56" s="19">
        <v>0</v>
      </c>
      <c r="O56" s="19">
        <v>0</v>
      </c>
      <c r="P56" s="15">
        <f t="shared" si="23"/>
        <v>136800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52145.02</v>
      </c>
      <c r="M57" s="19">
        <v>0</v>
      </c>
      <c r="N57" s="19">
        <v>0</v>
      </c>
      <c r="O57" s="19">
        <v>0</v>
      </c>
      <c r="P57" s="15">
        <f t="shared" si="23"/>
        <v>140225.46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1176441943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8000000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928855.02</v>
      </c>
      <c r="K59" s="19">
        <v>684066.97</v>
      </c>
      <c r="L59" s="19">
        <v>4181595.67</v>
      </c>
      <c r="M59" s="19">
        <v>0</v>
      </c>
      <c r="N59" s="19">
        <v>0</v>
      </c>
      <c r="O59" s="19">
        <v>0</v>
      </c>
      <c r="P59" s="15">
        <f t="shared" si="23"/>
        <v>7704984.6799999997</v>
      </c>
    </row>
    <row r="60" spans="1:16" s="4" customFormat="1" ht="15.75" x14ac:dyDescent="0.25">
      <c r="A60" s="18" t="s">
        <v>49</v>
      </c>
      <c r="B60" s="19">
        <v>3000000</v>
      </c>
      <c r="C60" s="19">
        <v>10500000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677964.28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677964.28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2665471999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326218176.82999998</v>
      </c>
      <c r="K63" s="19">
        <v>150298342.90000001</v>
      </c>
      <c r="L63" s="19">
        <v>226993984.68000001</v>
      </c>
      <c r="M63" s="19">
        <v>0</v>
      </c>
      <c r="N63" s="19">
        <v>0</v>
      </c>
      <c r="O63" s="19">
        <v>0</v>
      </c>
      <c r="P63" s="15">
        <f t="shared" si="23"/>
        <v>1192483776.0999999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4656248263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190810085.15000001</v>
      </c>
      <c r="K64" s="15">
        <f t="shared" ref="K64" si="86">SUM(K65:K68)</f>
        <v>94915028.030000001</v>
      </c>
      <c r="L64" s="15">
        <f t="shared" ref="L64" si="87">SUM(L65:L68)</f>
        <v>464969563.44999999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1788130550.3400002</v>
      </c>
    </row>
    <row r="65" spans="1:16" s="4" customFormat="1" ht="15.75" x14ac:dyDescent="0.25">
      <c r="A65" s="18" t="s">
        <v>54</v>
      </c>
      <c r="B65" s="19">
        <v>8000000</v>
      </c>
      <c r="C65" s="19">
        <v>45000000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5268558.58</v>
      </c>
      <c r="L65" s="19">
        <v>5399145.5099999998</v>
      </c>
      <c r="M65" s="19">
        <v>0</v>
      </c>
      <c r="N65" s="19">
        <v>0</v>
      </c>
      <c r="O65" s="19">
        <v>0</v>
      </c>
      <c r="P65" s="15">
        <f t="shared" si="23"/>
        <v>14796869.060000001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4611248263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190810085.15000001</v>
      </c>
      <c r="K66" s="19">
        <v>89646469.450000003</v>
      </c>
      <c r="L66" s="19">
        <v>459570417.94</v>
      </c>
      <c r="M66" s="19">
        <v>0</v>
      </c>
      <c r="N66" s="19">
        <v>0</v>
      </c>
      <c r="O66" s="19">
        <v>0</v>
      </c>
      <c r="P66" s="15">
        <f t="shared" si="23"/>
        <v>1773333681.2800002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765095873.33000004</v>
      </c>
      <c r="K85" s="22">
        <f t="shared" si="162"/>
        <v>793316753.00999999</v>
      </c>
      <c r="L85" s="22">
        <f t="shared" si="162"/>
        <v>1048821818.46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6038631391.3800001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scale="39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2022-10-03T13:14:01Z</cp:lastPrinted>
  <dcterms:created xsi:type="dcterms:W3CDTF">2021-07-29T18:58:50Z</dcterms:created>
  <dcterms:modified xsi:type="dcterms:W3CDTF">2022-10-03T13:14:03Z</dcterms:modified>
</cp:coreProperties>
</file>